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0\poniżej progu UE\ZP.272.1.31.2020 Energia\ENERGA\nowe postępowanie\do firmy\SIWZ z załącznikami\"/>
    </mc:Choice>
  </mc:AlternateContent>
  <xr:revisionPtr revIDLastSave="0" documentId="13_ncr:1_{47AE211E-FCF9-4904-A82A-35AEE9057228}" xr6:coauthVersionLast="45" xr6:coauthVersionMax="45" xr10:uidLastSave="{00000000-0000-0000-0000-000000000000}"/>
  <bookViews>
    <workbookView xWindow="-108" yWindow="-108" windowWidth="23256" windowHeight="12576" xr2:uid="{35AD7026-F9AE-4600-9369-576595CF3D8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6" i="1"/>
  <c r="H15" i="1"/>
  <c r="H22" i="1" l="1"/>
  <c r="H79" i="1"/>
  <c r="H78" i="1"/>
  <c r="H77" i="1"/>
  <c r="H76" i="1"/>
  <c r="H75" i="1"/>
  <c r="H74" i="1"/>
  <c r="H73" i="1"/>
  <c r="H72" i="1"/>
  <c r="H69" i="1"/>
  <c r="H68" i="1"/>
  <c r="H67" i="1"/>
  <c r="H66" i="1"/>
  <c r="H65" i="1"/>
  <c r="H64" i="1"/>
  <c r="H63" i="1"/>
  <c r="H60" i="1"/>
  <c r="H59" i="1"/>
  <c r="H58" i="1"/>
  <c r="H57" i="1"/>
  <c r="H56" i="1"/>
  <c r="H55" i="1"/>
  <c r="H54" i="1"/>
  <c r="H51" i="1"/>
  <c r="H50" i="1"/>
  <c r="H49" i="1"/>
  <c r="H48" i="1"/>
  <c r="H47" i="1"/>
  <c r="H46" i="1"/>
  <c r="H45" i="1"/>
  <c r="H44" i="1"/>
  <c r="H41" i="1"/>
  <c r="H40" i="1"/>
  <c r="H39" i="1"/>
  <c r="H38" i="1"/>
  <c r="H37" i="1"/>
  <c r="H36" i="1"/>
  <c r="H35" i="1"/>
  <c r="H34" i="1"/>
  <c r="H31" i="1"/>
  <c r="H30" i="1"/>
  <c r="H29" i="1"/>
  <c r="H28" i="1"/>
  <c r="H27" i="1"/>
  <c r="H26" i="1"/>
  <c r="H25" i="1"/>
  <c r="H24" i="1"/>
  <c r="H12" i="1"/>
  <c r="H81" i="1" s="1"/>
  <c r="H32" i="1" l="1"/>
  <c r="H52" i="1"/>
  <c r="H80" i="1"/>
  <c r="H70" i="1"/>
  <c r="H42" i="1"/>
  <c r="H61" i="1"/>
  <c r="H82" i="1" l="1"/>
  <c r="H83" i="1" s="1"/>
</calcChain>
</file>

<file path=xl/sharedStrings.xml><?xml version="1.0" encoding="utf-8"?>
<sst xmlns="http://schemas.openxmlformats.org/spreadsheetml/2006/main" count="236" uniqueCount="78">
  <si>
    <t>Opis - składniki opłat</t>
  </si>
  <si>
    <t>Wielkość w okresie trwania umowy</t>
  </si>
  <si>
    <t>Cena jednostkowa netto</t>
  </si>
  <si>
    <t>(należy podać z dokładnością</t>
  </si>
  <si>
    <t>do maksymalnie pięciu</t>
  </si>
  <si>
    <t>miejsc po przecinku)</t>
  </si>
  <si>
    <t>Wartość netto</t>
  </si>
  <si>
    <t xml:space="preserve">do maksymalnie dwóch </t>
  </si>
  <si>
    <t>miejsc po przecinku) [zł]</t>
  </si>
  <si>
    <t>Lp.</t>
  </si>
  <si>
    <t>Sprzedaż</t>
  </si>
  <si>
    <t>Jednostka</t>
  </si>
  <si>
    <t>kWh</t>
  </si>
  <si>
    <t>zł/kWh</t>
  </si>
  <si>
    <t>Dystrybucja</t>
  </si>
  <si>
    <t xml:space="preserve">Grupa taryfowa dystrybucyjna G12 </t>
  </si>
  <si>
    <t>Grupa taryfowa dystrybucyjna G12W</t>
  </si>
  <si>
    <t xml:space="preserve">Grupa taryfowa dystrybucyjna C11 </t>
  </si>
  <si>
    <t>1.1.</t>
  </si>
  <si>
    <t>2.1.</t>
  </si>
  <si>
    <t xml:space="preserve">Grupa taryfowa dystrybucyjna C21 </t>
  </si>
  <si>
    <t xml:space="preserve">Grupa taryfowa dystrybucyjna C22A </t>
  </si>
  <si>
    <t>2.2.</t>
  </si>
  <si>
    <t>2.3.</t>
  </si>
  <si>
    <t>2.4.</t>
  </si>
  <si>
    <t>2.5.</t>
  </si>
  <si>
    <t>2.6.</t>
  </si>
  <si>
    <t>…</t>
  </si>
  <si>
    <t>….</t>
  </si>
  <si>
    <t>1.</t>
  </si>
  <si>
    <t>2.</t>
  </si>
  <si>
    <t>3.</t>
  </si>
  <si>
    <t>4.</t>
  </si>
  <si>
    <t>5.</t>
  </si>
  <si>
    <r>
      <t>Koszt zakupu energii elektrycznej netto (Z</t>
    </r>
    <r>
      <rPr>
        <b/>
        <vertAlign val="subscript"/>
        <sz val="11"/>
        <color rgb="FF000000"/>
        <rFont val="Calibri"/>
        <family val="2"/>
        <charset val="238"/>
      </rPr>
      <t>ee</t>
    </r>
    <r>
      <rPr>
        <b/>
        <sz val="11"/>
        <color rgb="FF000000"/>
        <rFont val="Calibri"/>
        <family val="2"/>
        <charset val="238"/>
      </rPr>
      <t>)</t>
    </r>
  </si>
  <si>
    <r>
      <t>Całkowite koszty dystrybucji netto (D</t>
    </r>
    <r>
      <rPr>
        <b/>
        <vertAlign val="subscript"/>
        <sz val="11"/>
        <color rgb="FF000000"/>
        <rFont val="Calibri"/>
        <family val="2"/>
        <charset val="238"/>
      </rPr>
      <t>c</t>
    </r>
    <r>
      <rPr>
        <b/>
        <sz val="11"/>
        <color rgb="FF000000"/>
        <rFont val="Calibri"/>
        <family val="2"/>
        <charset val="238"/>
      </rPr>
      <t>)</t>
    </r>
  </si>
  <si>
    <r>
      <t>Cena oferty netto (C</t>
    </r>
    <r>
      <rPr>
        <b/>
        <vertAlign val="subscript"/>
        <sz val="11"/>
        <color rgb="FF000000"/>
        <rFont val="Calibri"/>
        <family val="2"/>
        <charset val="238"/>
      </rPr>
      <t>netto</t>
    </r>
    <r>
      <rPr>
        <b/>
        <sz val="11"/>
        <color rgb="FF000000"/>
        <rFont val="Calibri"/>
        <family val="2"/>
        <charset val="238"/>
      </rPr>
      <t>)</t>
    </r>
  </si>
  <si>
    <r>
      <t>Uśredniona cena energii elektrycznej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rgb="FF000000"/>
        <rFont val="Calibri"/>
        <family val="2"/>
        <charset val="238"/>
      </rPr>
      <t>zawierająca opłaty handlowe</t>
    </r>
  </si>
  <si>
    <r>
      <t>Cenę oferty netto należy obliczyć wg wzoru C</t>
    </r>
    <r>
      <rPr>
        <b/>
        <vertAlign val="subscript"/>
        <sz val="10"/>
        <color theme="1"/>
        <rFont val="Calibri"/>
        <family val="2"/>
        <charset val="238"/>
      </rPr>
      <t>netto</t>
    </r>
    <r>
      <rPr>
        <b/>
        <sz val="10"/>
        <color theme="1"/>
        <rFont val="Calibri"/>
        <family val="2"/>
        <charset val="238"/>
      </rPr>
      <t xml:space="preserve"> = Z</t>
    </r>
    <r>
      <rPr>
        <b/>
        <vertAlign val="subscript"/>
        <sz val="10"/>
        <color theme="1"/>
        <rFont val="Calibri"/>
        <family val="2"/>
        <charset val="238"/>
      </rPr>
      <t>ee</t>
    </r>
    <r>
      <rPr>
        <b/>
        <sz val="10"/>
        <color theme="1"/>
        <rFont val="Calibri"/>
        <family val="2"/>
        <charset val="238"/>
      </rPr>
      <t xml:space="preserve"> + D</t>
    </r>
    <r>
      <rPr>
        <b/>
        <vertAlign val="subscript"/>
        <sz val="10"/>
        <color theme="1"/>
        <rFont val="Calibri"/>
        <family val="2"/>
        <charset val="238"/>
      </rPr>
      <t>c</t>
    </r>
  </si>
  <si>
    <t>gdzie:</t>
  </si>
  <si>
    <r>
      <t>Z</t>
    </r>
    <r>
      <rPr>
        <vertAlign val="subscript"/>
        <sz val="10"/>
        <color theme="1"/>
        <rFont val="Calibri"/>
        <family val="2"/>
        <charset val="238"/>
      </rPr>
      <t>ee</t>
    </r>
    <r>
      <rPr>
        <sz val="10"/>
        <color theme="1"/>
        <rFont val="Calibri"/>
        <family val="2"/>
        <charset val="238"/>
      </rPr>
      <t xml:space="preserve"> – koszt zakupu energii elektrycznej netto stanowiący iloczyn ceny jednostkowej energii elektrycznej i całkowitego prognozowanego zużycia energii elektrycznej w okresie trwania umowy [zł]</t>
    </r>
  </si>
  <si>
    <r>
      <t>D</t>
    </r>
    <r>
      <rPr>
        <vertAlign val="subscript"/>
        <sz val="10"/>
        <color theme="1"/>
        <rFont val="Calibri"/>
        <family val="2"/>
        <charset val="238"/>
      </rPr>
      <t>c</t>
    </r>
    <r>
      <rPr>
        <sz val="10"/>
        <color theme="1"/>
        <rFont val="Calibri"/>
        <family val="2"/>
        <charset val="238"/>
      </rPr>
      <t xml:space="preserve"> – całkowite koszty dystrybucji netto w okresie trwania umowy [zł]</t>
    </r>
  </si>
  <si>
    <t>Uwaga:</t>
  </si>
  <si>
    <t>W części dotyczącej dystrybucji wykonawca podaje stawki (wartości netto) zgodnie z zatwierdzoną przez Prezesa URE obowiązującą na dzień składania ofert  Taryfą Operatora</t>
  </si>
  <si>
    <t>……...............................................................</t>
  </si>
  <si>
    <t>podpisy osób uprawnionych</t>
  </si>
  <si>
    <t>do składania oświadczeń woli w imieniu wykonawcy</t>
  </si>
  <si>
    <t>Nazwa i adres firmy /pieczęć/</t>
  </si>
  <si>
    <t>zamówienie publiczne pn. Kompleksowa dostawa energii elektrycznej (wraz z usługą dystrybucji) dla potrzeb jednostek organizacyjnych Powiatu Włocławskiego i Powiatowego Urzędu Pracy we Włocławku</t>
  </si>
  <si>
    <t>Załącznik nr 1 do SIWZ cd - Formularz cenowy</t>
  </si>
  <si>
    <t xml:space="preserve">W  części dotyczącej sprzedaży wykonawca podaje jednostkową cenę energii elektrycznej netto [zł/kWh] dostarczanej do PPE opisanych w Załączniku nr 5 do SIWZ. </t>
  </si>
  <si>
    <t>opłata OZE</t>
  </si>
  <si>
    <t>opłata kogeneracyjna</t>
  </si>
  <si>
    <t>kW</t>
  </si>
  <si>
    <t>zł/kW</t>
  </si>
  <si>
    <t>miesięcy</t>
  </si>
  <si>
    <t>245x12</t>
  </si>
  <si>
    <t>2x12</t>
  </si>
  <si>
    <t>4x12</t>
  </si>
  <si>
    <t>opłata przejściowa</t>
  </si>
  <si>
    <t>opłata abonamentowa</t>
  </si>
  <si>
    <t xml:space="preserve"> opłata jakościowa</t>
  </si>
  <si>
    <t>opłata sieciowa stała</t>
  </si>
  <si>
    <t>opłata sieciowa zmienna</t>
  </si>
  <si>
    <t>opłata sieciowa zmienna szczytowa</t>
  </si>
  <si>
    <t>opłata sieciowa zmienna pozaszytowa</t>
  </si>
  <si>
    <t>19x12</t>
  </si>
  <si>
    <t>287x12</t>
  </si>
  <si>
    <t>zł/m-c</t>
  </si>
  <si>
    <t>opłata sieciowa zmienna dzienna</t>
  </si>
  <si>
    <t>opłata sieciowa zmienna nocna</t>
  </si>
  <si>
    <t>13x12</t>
  </si>
  <si>
    <t>41x12</t>
  </si>
  <si>
    <t>Grupa taryfowa dystrybucyjna C12A</t>
  </si>
  <si>
    <t>7=3x5</t>
  </si>
  <si>
    <t>Grupa taryfowa dystrybucyjna G11</t>
  </si>
  <si>
    <t>2.7.</t>
  </si>
  <si>
    <t>14x12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</si>
</sst>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00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vertAlign val="subscript"/>
      <sz val="11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vertAlign val="subscript"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vertAlign val="subscript"/>
      <sz val="10"/>
      <color theme="1"/>
      <name val="Calibri"/>
      <family val="2"/>
      <charset val="238"/>
    </font>
    <font>
      <b/>
      <i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/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/>
    <xf numFmtId="0" fontId="0" fillId="0" borderId="1" xfId="0" applyFont="1" applyBorder="1"/>
    <xf numFmtId="0" fontId="0" fillId="0" borderId="4" xfId="0" applyFont="1" applyBorder="1"/>
    <xf numFmtId="0" fontId="5" fillId="0" borderId="4" xfId="0" applyFont="1" applyFill="1" applyBorder="1" applyAlignment="1">
      <alignment horizontal="center" vertical="center" wrapText="1"/>
    </xf>
    <xf numFmtId="16" fontId="0" fillId="0" borderId="1" xfId="0" applyNumberFormat="1" applyFont="1" applyBorder="1"/>
    <xf numFmtId="164" fontId="5" fillId="0" borderId="1" xfId="0" applyNumberFormat="1" applyFont="1" applyBorder="1" applyAlignment="1">
      <alignment vertical="center" wrapText="1"/>
    </xf>
    <xf numFmtId="4" fontId="0" fillId="0" borderId="1" xfId="0" applyNumberFormat="1" applyFont="1" applyBorder="1" applyAlignment="1">
      <alignment horizontal="center"/>
    </xf>
    <xf numFmtId="0" fontId="9" fillId="0" borderId="1" xfId="0" applyFont="1" applyBorder="1"/>
    <xf numFmtId="0" fontId="0" fillId="0" borderId="1" xfId="0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 indent="6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indent="1"/>
    </xf>
    <xf numFmtId="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15" fillId="0" borderId="1" xfId="0" applyFont="1" applyBorder="1"/>
    <xf numFmtId="3" fontId="0" fillId="0" borderId="1" xfId="0" applyNumberFormat="1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/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8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903F4B-945F-43F4-97E5-579290797011}">
  <dimension ref="A1:H97"/>
  <sheetViews>
    <sheetView tabSelected="1" view="pageBreakPreview" zoomScale="60" zoomScaleNormal="100" workbookViewId="0">
      <selection activeCell="H59" sqref="H59"/>
    </sheetView>
  </sheetViews>
  <sheetFormatPr defaultRowHeight="14.4" x14ac:dyDescent="0.3"/>
  <cols>
    <col min="2" max="2" width="37.33203125" customWidth="1"/>
    <col min="3" max="5" width="17.88671875" customWidth="1"/>
    <col min="6" max="7" width="23.44140625" customWidth="1"/>
    <col min="8" max="8" width="26.6640625" customWidth="1"/>
  </cols>
  <sheetData>
    <row r="1" spans="1:8" ht="15.6" x14ac:dyDescent="0.3">
      <c r="A1" s="21" t="s">
        <v>47</v>
      </c>
      <c r="G1" s="9" t="s">
        <v>49</v>
      </c>
    </row>
    <row r="2" spans="1:8" ht="15.6" x14ac:dyDescent="0.3">
      <c r="A2" s="21"/>
      <c r="G2" s="9"/>
    </row>
    <row r="3" spans="1:8" ht="15.6" x14ac:dyDescent="0.3">
      <c r="A3" s="21"/>
      <c r="G3" s="9"/>
    </row>
    <row r="4" spans="1:8" ht="31.8" customHeight="1" x14ac:dyDescent="0.3">
      <c r="A4" s="36" t="s">
        <v>48</v>
      </c>
      <c r="B4" s="36"/>
      <c r="C4" s="36"/>
      <c r="D4" s="36"/>
      <c r="E4" s="36"/>
      <c r="F4" s="36"/>
      <c r="G4" s="36"/>
      <c r="H4" s="36"/>
    </row>
    <row r="5" spans="1:8" x14ac:dyDescent="0.3">
      <c r="A5" s="22"/>
    </row>
    <row r="6" spans="1:8" ht="31.2" customHeight="1" x14ac:dyDescent="0.3">
      <c r="A6" s="42" t="s">
        <v>9</v>
      </c>
      <c r="B6" s="37" t="s">
        <v>0</v>
      </c>
      <c r="C6" s="38" t="s">
        <v>1</v>
      </c>
      <c r="D6" s="38" t="s">
        <v>1</v>
      </c>
      <c r="E6" s="39" t="s">
        <v>11</v>
      </c>
      <c r="F6" s="2" t="s">
        <v>2</v>
      </c>
      <c r="G6" s="2"/>
      <c r="H6" s="3" t="s">
        <v>6</v>
      </c>
    </row>
    <row r="7" spans="1:8" ht="31.2" x14ac:dyDescent="0.3">
      <c r="A7" s="43"/>
      <c r="B7" s="37"/>
      <c r="C7" s="38"/>
      <c r="D7" s="38"/>
      <c r="E7" s="40"/>
      <c r="F7" s="4" t="s">
        <v>3</v>
      </c>
      <c r="G7" s="5" t="s">
        <v>11</v>
      </c>
      <c r="H7" s="6" t="s">
        <v>3</v>
      </c>
    </row>
    <row r="8" spans="1:8" ht="15.6" x14ac:dyDescent="0.3">
      <c r="A8" s="43"/>
      <c r="B8" s="37"/>
      <c r="C8" s="38"/>
      <c r="D8" s="38"/>
      <c r="E8" s="40"/>
      <c r="F8" s="4" t="s">
        <v>4</v>
      </c>
      <c r="G8" s="4"/>
      <c r="H8" s="6" t="s">
        <v>7</v>
      </c>
    </row>
    <row r="9" spans="1:8" ht="15.6" x14ac:dyDescent="0.3">
      <c r="A9" s="44"/>
      <c r="B9" s="37"/>
      <c r="C9" s="38"/>
      <c r="D9" s="38"/>
      <c r="E9" s="41"/>
      <c r="F9" s="7" t="s">
        <v>5</v>
      </c>
      <c r="G9" s="7"/>
      <c r="H9" s="8" t="s">
        <v>8</v>
      </c>
    </row>
    <row r="10" spans="1:8" x14ac:dyDescent="0.3">
      <c r="A10" s="10"/>
      <c r="B10" s="10">
        <v>1</v>
      </c>
      <c r="C10" s="10">
        <v>2</v>
      </c>
      <c r="D10" s="10">
        <v>3</v>
      </c>
      <c r="E10" s="10">
        <v>4</v>
      </c>
      <c r="F10" s="11">
        <v>5</v>
      </c>
      <c r="G10" s="11">
        <v>6</v>
      </c>
      <c r="H10" s="12" t="s">
        <v>74</v>
      </c>
    </row>
    <row r="11" spans="1:8" x14ac:dyDescent="0.3">
      <c r="A11" s="1" t="s">
        <v>29</v>
      </c>
      <c r="B11" s="32" t="s">
        <v>10</v>
      </c>
      <c r="C11" s="33"/>
      <c r="D11" s="33"/>
      <c r="E11" s="33"/>
      <c r="F11" s="33"/>
      <c r="G11" s="33"/>
      <c r="H11" s="34"/>
    </row>
    <row r="12" spans="1:8" ht="28.8" x14ac:dyDescent="0.3">
      <c r="A12" s="13" t="s">
        <v>18</v>
      </c>
      <c r="B12" s="14" t="s">
        <v>37</v>
      </c>
      <c r="C12" s="15">
        <v>1034124</v>
      </c>
      <c r="D12" s="15">
        <v>1034124</v>
      </c>
      <c r="E12" s="17" t="s">
        <v>12</v>
      </c>
      <c r="F12" s="27"/>
      <c r="G12" s="17" t="s">
        <v>13</v>
      </c>
      <c r="H12" s="28">
        <f>D12*F12</f>
        <v>0</v>
      </c>
    </row>
    <row r="13" spans="1:8" x14ac:dyDescent="0.3">
      <c r="A13" s="1" t="s">
        <v>30</v>
      </c>
      <c r="B13" s="45" t="s">
        <v>14</v>
      </c>
      <c r="C13" s="46"/>
      <c r="D13" s="46"/>
      <c r="E13" s="46"/>
      <c r="F13" s="46"/>
      <c r="G13" s="46"/>
      <c r="H13" s="47"/>
    </row>
    <row r="14" spans="1:8" x14ac:dyDescent="0.3">
      <c r="A14" s="10" t="s">
        <v>19</v>
      </c>
      <c r="B14" s="25" t="s">
        <v>75</v>
      </c>
      <c r="C14" s="23"/>
      <c r="D14" s="23"/>
      <c r="E14" s="24"/>
      <c r="F14" s="24"/>
      <c r="G14" s="24"/>
      <c r="H14" s="24"/>
    </row>
    <row r="15" spans="1:8" x14ac:dyDescent="0.3">
      <c r="A15" s="10"/>
      <c r="B15" s="16" t="s">
        <v>62</v>
      </c>
      <c r="C15" s="24">
        <v>12</v>
      </c>
      <c r="D15" s="24">
        <v>12</v>
      </c>
      <c r="E15" s="24" t="s">
        <v>55</v>
      </c>
      <c r="F15" s="24"/>
      <c r="G15" s="24" t="s">
        <v>68</v>
      </c>
      <c r="H15" s="15">
        <f t="shared" ref="H15:H21" si="0">D15*F15</f>
        <v>0</v>
      </c>
    </row>
    <row r="16" spans="1:8" x14ac:dyDescent="0.3">
      <c r="A16" s="10"/>
      <c r="B16" s="16" t="s">
        <v>63</v>
      </c>
      <c r="C16" s="26">
        <v>500</v>
      </c>
      <c r="D16" s="26">
        <v>500</v>
      </c>
      <c r="E16" s="24" t="s">
        <v>12</v>
      </c>
      <c r="F16" s="24"/>
      <c r="G16" s="24" t="s">
        <v>13</v>
      </c>
      <c r="H16" s="15">
        <f t="shared" si="0"/>
        <v>0</v>
      </c>
    </row>
    <row r="17" spans="1:8" x14ac:dyDescent="0.3">
      <c r="A17" s="10"/>
      <c r="B17" s="16" t="s">
        <v>61</v>
      </c>
      <c r="C17" s="26">
        <v>500</v>
      </c>
      <c r="D17" s="26">
        <v>500</v>
      </c>
      <c r="E17" s="24" t="s">
        <v>12</v>
      </c>
      <c r="F17" s="24"/>
      <c r="G17" s="24" t="s">
        <v>13</v>
      </c>
      <c r="H17" s="15">
        <f t="shared" si="0"/>
        <v>0</v>
      </c>
    </row>
    <row r="18" spans="1:8" x14ac:dyDescent="0.3">
      <c r="A18" s="10"/>
      <c r="B18" s="16" t="s">
        <v>51</v>
      </c>
      <c r="C18" s="26">
        <v>500</v>
      </c>
      <c r="D18" s="26">
        <v>500</v>
      </c>
      <c r="E18" s="24" t="s">
        <v>12</v>
      </c>
      <c r="F18" s="24"/>
      <c r="G18" s="24" t="s">
        <v>13</v>
      </c>
      <c r="H18" s="15">
        <f t="shared" si="0"/>
        <v>0</v>
      </c>
    </row>
    <row r="19" spans="1:8" x14ac:dyDescent="0.3">
      <c r="A19" s="10"/>
      <c r="B19" s="16" t="s">
        <v>52</v>
      </c>
      <c r="C19" s="26">
        <v>500</v>
      </c>
      <c r="D19" s="26">
        <v>500</v>
      </c>
      <c r="E19" s="24" t="s">
        <v>12</v>
      </c>
      <c r="F19" s="24"/>
      <c r="G19" s="24" t="s">
        <v>13</v>
      </c>
      <c r="H19" s="15">
        <f t="shared" si="0"/>
        <v>0</v>
      </c>
    </row>
    <row r="20" spans="1:8" x14ac:dyDescent="0.3">
      <c r="A20" s="10"/>
      <c r="B20" s="16" t="s">
        <v>59</v>
      </c>
      <c r="C20" s="24">
        <v>12</v>
      </c>
      <c r="D20" s="24">
        <v>12</v>
      </c>
      <c r="E20" s="24" t="s">
        <v>55</v>
      </c>
      <c r="F20" s="24"/>
      <c r="G20" s="24" t="s">
        <v>68</v>
      </c>
      <c r="H20" s="15">
        <f t="shared" si="0"/>
        <v>0</v>
      </c>
    </row>
    <row r="21" spans="1:8" x14ac:dyDescent="0.3">
      <c r="A21" s="10"/>
      <c r="B21" s="16" t="s">
        <v>60</v>
      </c>
      <c r="C21" s="24">
        <v>12</v>
      </c>
      <c r="D21" s="24">
        <v>12</v>
      </c>
      <c r="E21" s="24" t="s">
        <v>55</v>
      </c>
      <c r="F21" s="24"/>
      <c r="G21" s="24" t="s">
        <v>68</v>
      </c>
      <c r="H21" s="15">
        <f t="shared" si="0"/>
        <v>0</v>
      </c>
    </row>
    <row r="22" spans="1:8" x14ac:dyDescent="0.3">
      <c r="A22" s="10"/>
      <c r="B22" s="16" t="s">
        <v>27</v>
      </c>
      <c r="C22" s="24"/>
      <c r="D22" s="24"/>
      <c r="E22" s="24"/>
      <c r="F22" s="24"/>
      <c r="G22" s="24"/>
      <c r="H22" s="28">
        <f>SUM(H15:H21)</f>
        <v>0</v>
      </c>
    </row>
    <row r="23" spans="1:8" x14ac:dyDescent="0.3">
      <c r="A23" s="10" t="s">
        <v>22</v>
      </c>
      <c r="B23" s="25" t="s">
        <v>15</v>
      </c>
      <c r="C23" s="23"/>
      <c r="D23" s="23"/>
      <c r="E23" s="24"/>
      <c r="F23" s="24"/>
      <c r="G23" s="24"/>
      <c r="H23" s="24"/>
    </row>
    <row r="24" spans="1:8" x14ac:dyDescent="0.3">
      <c r="A24" s="10"/>
      <c r="B24" s="16" t="s">
        <v>62</v>
      </c>
      <c r="C24" s="24">
        <v>12</v>
      </c>
      <c r="D24" s="24">
        <v>12</v>
      </c>
      <c r="E24" s="24" t="s">
        <v>55</v>
      </c>
      <c r="F24" s="24"/>
      <c r="G24" s="24" t="s">
        <v>68</v>
      </c>
      <c r="H24" s="15">
        <f t="shared" ref="H24:H31" si="1">D24*F24</f>
        <v>0</v>
      </c>
    </row>
    <row r="25" spans="1:8" x14ac:dyDescent="0.3">
      <c r="A25" s="10"/>
      <c r="B25" s="16" t="s">
        <v>69</v>
      </c>
      <c r="C25" s="26">
        <v>70230</v>
      </c>
      <c r="D25" s="26">
        <v>70230</v>
      </c>
      <c r="E25" s="24" t="s">
        <v>12</v>
      </c>
      <c r="F25" s="24"/>
      <c r="G25" s="24" t="s">
        <v>13</v>
      </c>
      <c r="H25" s="15">
        <f t="shared" si="1"/>
        <v>0</v>
      </c>
    </row>
    <row r="26" spans="1:8" x14ac:dyDescent="0.3">
      <c r="A26" s="10"/>
      <c r="B26" s="16" t="s">
        <v>70</v>
      </c>
      <c r="C26" s="26">
        <v>24045</v>
      </c>
      <c r="D26" s="26">
        <v>24045</v>
      </c>
      <c r="E26" s="24" t="s">
        <v>12</v>
      </c>
      <c r="F26" s="24"/>
      <c r="G26" s="24" t="s">
        <v>13</v>
      </c>
      <c r="H26" s="15">
        <f t="shared" si="1"/>
        <v>0</v>
      </c>
    </row>
    <row r="27" spans="1:8" x14ac:dyDescent="0.3">
      <c r="A27" s="10"/>
      <c r="B27" s="16" t="s">
        <v>61</v>
      </c>
      <c r="C27" s="26">
        <v>94275</v>
      </c>
      <c r="D27" s="26">
        <v>94275</v>
      </c>
      <c r="E27" s="24" t="s">
        <v>12</v>
      </c>
      <c r="F27" s="24"/>
      <c r="G27" s="24" t="s">
        <v>13</v>
      </c>
      <c r="H27" s="15">
        <f t="shared" si="1"/>
        <v>0</v>
      </c>
    </row>
    <row r="28" spans="1:8" x14ac:dyDescent="0.3">
      <c r="A28" s="10"/>
      <c r="B28" s="16" t="s">
        <v>51</v>
      </c>
      <c r="C28" s="26">
        <v>94275</v>
      </c>
      <c r="D28" s="26">
        <v>94275</v>
      </c>
      <c r="E28" s="24" t="s">
        <v>12</v>
      </c>
      <c r="F28" s="24"/>
      <c r="G28" s="24" t="s">
        <v>13</v>
      </c>
      <c r="H28" s="15">
        <f t="shared" si="1"/>
        <v>0</v>
      </c>
    </row>
    <row r="29" spans="1:8" x14ac:dyDescent="0.3">
      <c r="A29" s="10"/>
      <c r="B29" s="16" t="s">
        <v>52</v>
      </c>
      <c r="C29" s="26">
        <v>94275</v>
      </c>
      <c r="D29" s="26">
        <v>94275</v>
      </c>
      <c r="E29" s="24" t="s">
        <v>12</v>
      </c>
      <c r="F29" s="24"/>
      <c r="G29" s="24" t="s">
        <v>13</v>
      </c>
      <c r="H29" s="15">
        <f t="shared" si="1"/>
        <v>0</v>
      </c>
    </row>
    <row r="30" spans="1:8" x14ac:dyDescent="0.3">
      <c r="A30" s="10"/>
      <c r="B30" s="16" t="s">
        <v>59</v>
      </c>
      <c r="C30" s="24">
        <v>12</v>
      </c>
      <c r="D30" s="24">
        <v>12</v>
      </c>
      <c r="E30" s="24" t="s">
        <v>55</v>
      </c>
      <c r="F30" s="24"/>
      <c r="G30" s="24" t="s">
        <v>68</v>
      </c>
      <c r="H30" s="15">
        <f t="shared" si="1"/>
        <v>0</v>
      </c>
    </row>
    <row r="31" spans="1:8" x14ac:dyDescent="0.3">
      <c r="A31" s="10"/>
      <c r="B31" s="16" t="s">
        <v>60</v>
      </c>
      <c r="C31" s="24">
        <v>12</v>
      </c>
      <c r="D31" s="24">
        <v>12</v>
      </c>
      <c r="E31" s="24" t="s">
        <v>55</v>
      </c>
      <c r="F31" s="24"/>
      <c r="G31" s="24" t="s">
        <v>68</v>
      </c>
      <c r="H31" s="15">
        <f t="shared" si="1"/>
        <v>0</v>
      </c>
    </row>
    <row r="32" spans="1:8" x14ac:dyDescent="0.3">
      <c r="A32" s="10"/>
      <c r="B32" s="10" t="s">
        <v>27</v>
      </c>
      <c r="C32" s="24"/>
      <c r="D32" s="24"/>
      <c r="E32" s="24"/>
      <c r="F32" s="24"/>
      <c r="G32" s="24"/>
      <c r="H32" s="29">
        <f>SUM(H24:H31)</f>
        <v>0</v>
      </c>
    </row>
    <row r="33" spans="1:8" x14ac:dyDescent="0.3">
      <c r="A33" s="10" t="s">
        <v>23</v>
      </c>
      <c r="B33" s="25" t="s">
        <v>16</v>
      </c>
      <c r="C33" s="24"/>
      <c r="D33" s="24"/>
      <c r="E33" s="24"/>
      <c r="F33" s="24"/>
      <c r="G33" s="24"/>
      <c r="H33" s="24"/>
    </row>
    <row r="34" spans="1:8" x14ac:dyDescent="0.3">
      <c r="A34" s="10"/>
      <c r="B34" s="16" t="s">
        <v>62</v>
      </c>
      <c r="C34" s="24" t="s">
        <v>71</v>
      </c>
      <c r="D34" s="24">
        <v>156</v>
      </c>
      <c r="E34" s="24" t="s">
        <v>55</v>
      </c>
      <c r="F34" s="24"/>
      <c r="G34" s="24" t="s">
        <v>68</v>
      </c>
      <c r="H34" s="15">
        <f t="shared" ref="H34:H41" si="2">D34*F34</f>
        <v>0</v>
      </c>
    </row>
    <row r="35" spans="1:8" x14ac:dyDescent="0.3">
      <c r="A35" s="10"/>
      <c r="B35" s="16" t="s">
        <v>69</v>
      </c>
      <c r="C35" s="26">
        <v>231702</v>
      </c>
      <c r="D35" s="26">
        <v>231702</v>
      </c>
      <c r="E35" s="24" t="s">
        <v>12</v>
      </c>
      <c r="F35" s="24"/>
      <c r="G35" s="24" t="s">
        <v>13</v>
      </c>
      <c r="H35" s="15">
        <f t="shared" si="2"/>
        <v>0</v>
      </c>
    </row>
    <row r="36" spans="1:8" x14ac:dyDescent="0.3">
      <c r="A36" s="10"/>
      <c r="B36" s="16" t="s">
        <v>70</v>
      </c>
      <c r="C36" s="26">
        <v>207604</v>
      </c>
      <c r="D36" s="26">
        <v>207604</v>
      </c>
      <c r="E36" s="24" t="s">
        <v>12</v>
      </c>
      <c r="F36" s="24"/>
      <c r="G36" s="24" t="s">
        <v>13</v>
      </c>
      <c r="H36" s="15">
        <f t="shared" si="2"/>
        <v>0</v>
      </c>
    </row>
    <row r="37" spans="1:8" x14ac:dyDescent="0.3">
      <c r="A37" s="10"/>
      <c r="B37" s="16" t="s">
        <v>61</v>
      </c>
      <c r="C37" s="26">
        <v>439306</v>
      </c>
      <c r="D37" s="26">
        <v>439306</v>
      </c>
      <c r="E37" s="24" t="s">
        <v>12</v>
      </c>
      <c r="F37" s="24"/>
      <c r="G37" s="24" t="s">
        <v>13</v>
      </c>
      <c r="H37" s="15">
        <f t="shared" si="2"/>
        <v>0</v>
      </c>
    </row>
    <row r="38" spans="1:8" x14ac:dyDescent="0.3">
      <c r="A38" s="10"/>
      <c r="B38" s="16" t="s">
        <v>51</v>
      </c>
      <c r="C38" s="26">
        <v>439306</v>
      </c>
      <c r="D38" s="26">
        <v>439306</v>
      </c>
      <c r="E38" s="24" t="s">
        <v>12</v>
      </c>
      <c r="F38" s="24"/>
      <c r="G38" s="24" t="s">
        <v>13</v>
      </c>
      <c r="H38" s="15">
        <f t="shared" si="2"/>
        <v>0</v>
      </c>
    </row>
    <row r="39" spans="1:8" x14ac:dyDescent="0.3">
      <c r="A39" s="10"/>
      <c r="B39" s="16" t="s">
        <v>52</v>
      </c>
      <c r="C39" s="26">
        <v>439306</v>
      </c>
      <c r="D39" s="26">
        <v>439306</v>
      </c>
      <c r="E39" s="24" t="s">
        <v>12</v>
      </c>
      <c r="F39" s="24"/>
      <c r="G39" s="24" t="s">
        <v>13</v>
      </c>
      <c r="H39" s="15">
        <f t="shared" si="2"/>
        <v>0</v>
      </c>
    </row>
    <row r="40" spans="1:8" x14ac:dyDescent="0.3">
      <c r="A40" s="10"/>
      <c r="B40" s="16" t="s">
        <v>59</v>
      </c>
      <c r="C40" s="24" t="s">
        <v>71</v>
      </c>
      <c r="D40" s="24">
        <v>156</v>
      </c>
      <c r="E40" s="24" t="s">
        <v>55</v>
      </c>
      <c r="F40" s="24"/>
      <c r="G40" s="24" t="s">
        <v>68</v>
      </c>
      <c r="H40" s="15">
        <f t="shared" si="2"/>
        <v>0</v>
      </c>
    </row>
    <row r="41" spans="1:8" x14ac:dyDescent="0.3">
      <c r="A41" s="10"/>
      <c r="B41" s="16" t="s">
        <v>60</v>
      </c>
      <c r="C41" s="24" t="s">
        <v>71</v>
      </c>
      <c r="D41" s="24">
        <v>156</v>
      </c>
      <c r="E41" s="24" t="s">
        <v>55</v>
      </c>
      <c r="F41" s="24"/>
      <c r="G41" s="24" t="s">
        <v>68</v>
      </c>
      <c r="H41" s="15">
        <f t="shared" si="2"/>
        <v>0</v>
      </c>
    </row>
    <row r="42" spans="1:8" x14ac:dyDescent="0.3">
      <c r="A42" s="10"/>
      <c r="B42" s="10" t="s">
        <v>28</v>
      </c>
      <c r="C42" s="24"/>
      <c r="D42" s="24"/>
      <c r="E42" s="24"/>
      <c r="F42" s="24"/>
      <c r="G42" s="24"/>
      <c r="H42" s="29">
        <f>SUM(H34:H41)</f>
        <v>0</v>
      </c>
    </row>
    <row r="43" spans="1:8" x14ac:dyDescent="0.3">
      <c r="A43" s="10" t="s">
        <v>24</v>
      </c>
      <c r="B43" s="25" t="s">
        <v>73</v>
      </c>
      <c r="C43" s="24"/>
      <c r="D43" s="24"/>
      <c r="E43" s="24"/>
      <c r="F43" s="24"/>
      <c r="G43" s="24"/>
      <c r="H43" s="24"/>
    </row>
    <row r="44" spans="1:8" x14ac:dyDescent="0.3">
      <c r="A44" s="10"/>
      <c r="B44" s="16" t="s">
        <v>62</v>
      </c>
      <c r="C44" s="24" t="s">
        <v>67</v>
      </c>
      <c r="D44" s="26">
        <v>3444</v>
      </c>
      <c r="E44" s="24" t="s">
        <v>53</v>
      </c>
      <c r="F44" s="24"/>
      <c r="G44" s="24" t="s">
        <v>54</v>
      </c>
      <c r="H44" s="15">
        <f t="shared" ref="H44:H51" si="3">D44*F44</f>
        <v>0</v>
      </c>
    </row>
    <row r="45" spans="1:8" x14ac:dyDescent="0.3">
      <c r="A45" s="10"/>
      <c r="B45" s="16" t="s">
        <v>64</v>
      </c>
      <c r="C45" s="26">
        <v>56458</v>
      </c>
      <c r="D45" s="26">
        <v>56458</v>
      </c>
      <c r="E45" s="24" t="s">
        <v>12</v>
      </c>
      <c r="F45" s="24"/>
      <c r="G45" s="24" t="s">
        <v>13</v>
      </c>
      <c r="H45" s="15">
        <f t="shared" si="3"/>
        <v>0</v>
      </c>
    </row>
    <row r="46" spans="1:8" x14ac:dyDescent="0.3">
      <c r="A46" s="10"/>
      <c r="B46" s="16" t="s">
        <v>65</v>
      </c>
      <c r="C46" s="26">
        <v>122330</v>
      </c>
      <c r="D46" s="26">
        <v>122330</v>
      </c>
      <c r="E46" s="24" t="s">
        <v>12</v>
      </c>
      <c r="F46" s="24"/>
      <c r="G46" s="24" t="s">
        <v>13</v>
      </c>
      <c r="H46" s="15">
        <f t="shared" si="3"/>
        <v>0</v>
      </c>
    </row>
    <row r="47" spans="1:8" x14ac:dyDescent="0.3">
      <c r="A47" s="10"/>
      <c r="B47" s="16" t="s">
        <v>61</v>
      </c>
      <c r="C47" s="26">
        <v>178791</v>
      </c>
      <c r="D47" s="26">
        <v>178791</v>
      </c>
      <c r="E47" s="24" t="s">
        <v>12</v>
      </c>
      <c r="F47" s="24"/>
      <c r="G47" s="24" t="s">
        <v>13</v>
      </c>
      <c r="H47" s="15">
        <f t="shared" si="3"/>
        <v>0</v>
      </c>
    </row>
    <row r="48" spans="1:8" x14ac:dyDescent="0.3">
      <c r="A48" s="10"/>
      <c r="B48" s="16" t="s">
        <v>51</v>
      </c>
      <c r="C48" s="26">
        <v>178791</v>
      </c>
      <c r="D48" s="26">
        <v>178791</v>
      </c>
      <c r="E48" s="24" t="s">
        <v>12</v>
      </c>
      <c r="F48" s="24"/>
      <c r="G48" s="24" t="s">
        <v>13</v>
      </c>
      <c r="H48" s="15">
        <f t="shared" si="3"/>
        <v>0</v>
      </c>
    </row>
    <row r="49" spans="1:8" x14ac:dyDescent="0.3">
      <c r="A49" s="10"/>
      <c r="B49" s="16" t="s">
        <v>52</v>
      </c>
      <c r="C49" s="26">
        <v>178791</v>
      </c>
      <c r="D49" s="26">
        <v>178791</v>
      </c>
      <c r="E49" s="24" t="s">
        <v>12</v>
      </c>
      <c r="F49" s="24"/>
      <c r="G49" s="24" t="s">
        <v>13</v>
      </c>
      <c r="H49" s="15">
        <f t="shared" si="3"/>
        <v>0</v>
      </c>
    </row>
    <row r="50" spans="1:8" x14ac:dyDescent="0.3">
      <c r="A50" s="10"/>
      <c r="B50" s="16" t="s">
        <v>59</v>
      </c>
      <c r="C50" s="24" t="s">
        <v>67</v>
      </c>
      <c r="D50" s="26">
        <v>3444</v>
      </c>
      <c r="E50" s="24" t="s">
        <v>53</v>
      </c>
      <c r="F50" s="24"/>
      <c r="G50" s="24" t="s">
        <v>54</v>
      </c>
      <c r="H50" s="15">
        <f t="shared" si="3"/>
        <v>0</v>
      </c>
    </row>
    <row r="51" spans="1:8" x14ac:dyDescent="0.3">
      <c r="A51" s="10"/>
      <c r="B51" s="16" t="s">
        <v>60</v>
      </c>
      <c r="C51" s="24" t="s">
        <v>66</v>
      </c>
      <c r="D51" s="24">
        <v>228</v>
      </c>
      <c r="E51" s="24" t="s">
        <v>55</v>
      </c>
      <c r="F51" s="24"/>
      <c r="G51" s="24" t="s">
        <v>68</v>
      </c>
      <c r="H51" s="15">
        <f t="shared" si="3"/>
        <v>0</v>
      </c>
    </row>
    <row r="52" spans="1:8" x14ac:dyDescent="0.3">
      <c r="A52" s="10"/>
      <c r="B52" s="10" t="s">
        <v>27</v>
      </c>
      <c r="C52" s="24"/>
      <c r="D52" s="24"/>
      <c r="E52" s="24"/>
      <c r="F52" s="24"/>
      <c r="G52" s="24"/>
      <c r="H52" s="29">
        <f>SUM(H44:H51)</f>
        <v>0</v>
      </c>
    </row>
    <row r="53" spans="1:8" x14ac:dyDescent="0.3">
      <c r="A53" s="10" t="s">
        <v>25</v>
      </c>
      <c r="B53" s="25" t="s">
        <v>17</v>
      </c>
      <c r="C53" s="24"/>
      <c r="D53" s="24"/>
      <c r="E53" s="24"/>
      <c r="F53" s="24"/>
      <c r="G53" s="24"/>
      <c r="H53" s="24"/>
    </row>
    <row r="54" spans="1:8" x14ac:dyDescent="0.3">
      <c r="A54" s="10"/>
      <c r="B54" s="16" t="s">
        <v>62</v>
      </c>
      <c r="C54" s="24" t="s">
        <v>77</v>
      </c>
      <c r="D54" s="24">
        <v>168</v>
      </c>
      <c r="E54" s="24" t="s">
        <v>53</v>
      </c>
      <c r="F54" s="24"/>
      <c r="G54" s="24" t="s">
        <v>54</v>
      </c>
      <c r="H54" s="15">
        <f t="shared" ref="H54:H60" si="4">D54*F54</f>
        <v>0</v>
      </c>
    </row>
    <row r="55" spans="1:8" x14ac:dyDescent="0.3">
      <c r="A55" s="10"/>
      <c r="B55" s="16" t="s">
        <v>63</v>
      </c>
      <c r="C55" s="26">
        <v>16657</v>
      </c>
      <c r="D55" s="26">
        <v>16657</v>
      </c>
      <c r="E55" s="24" t="s">
        <v>12</v>
      </c>
      <c r="F55" s="24"/>
      <c r="G55" s="24" t="s">
        <v>13</v>
      </c>
      <c r="H55" s="15">
        <f t="shared" si="4"/>
        <v>0</v>
      </c>
    </row>
    <row r="56" spans="1:8" x14ac:dyDescent="0.3">
      <c r="A56" s="10"/>
      <c r="B56" s="16" t="s">
        <v>61</v>
      </c>
      <c r="C56" s="26">
        <v>16657</v>
      </c>
      <c r="D56" s="26">
        <v>16657</v>
      </c>
      <c r="E56" s="24" t="s">
        <v>12</v>
      </c>
      <c r="F56" s="24"/>
      <c r="G56" s="24" t="s">
        <v>13</v>
      </c>
      <c r="H56" s="15">
        <f t="shared" si="4"/>
        <v>0</v>
      </c>
    </row>
    <row r="57" spans="1:8" x14ac:dyDescent="0.3">
      <c r="A57" s="10"/>
      <c r="B57" s="16" t="s">
        <v>51</v>
      </c>
      <c r="C57" s="26">
        <v>16657</v>
      </c>
      <c r="D57" s="26">
        <v>16657</v>
      </c>
      <c r="E57" s="24" t="s">
        <v>12</v>
      </c>
      <c r="F57" s="24"/>
      <c r="G57" s="24" t="s">
        <v>13</v>
      </c>
      <c r="H57" s="15">
        <f t="shared" si="4"/>
        <v>0</v>
      </c>
    </row>
    <row r="58" spans="1:8" x14ac:dyDescent="0.3">
      <c r="A58" s="10"/>
      <c r="B58" s="16" t="s">
        <v>52</v>
      </c>
      <c r="C58" s="26">
        <v>16657</v>
      </c>
      <c r="D58" s="26">
        <v>16657</v>
      </c>
      <c r="E58" s="24" t="s">
        <v>12</v>
      </c>
      <c r="F58" s="24"/>
      <c r="G58" s="24" t="s">
        <v>13</v>
      </c>
      <c r="H58" s="15">
        <f t="shared" si="4"/>
        <v>0</v>
      </c>
    </row>
    <row r="59" spans="1:8" x14ac:dyDescent="0.3">
      <c r="A59" s="10"/>
      <c r="B59" s="16" t="s">
        <v>59</v>
      </c>
      <c r="C59" s="24" t="s">
        <v>77</v>
      </c>
      <c r="D59" s="24">
        <v>168</v>
      </c>
      <c r="E59" s="24" t="s">
        <v>53</v>
      </c>
      <c r="F59" s="24"/>
      <c r="G59" s="24" t="s">
        <v>54</v>
      </c>
      <c r="H59" s="15">
        <f t="shared" si="4"/>
        <v>0</v>
      </c>
    </row>
    <row r="60" spans="1:8" x14ac:dyDescent="0.3">
      <c r="A60" s="10"/>
      <c r="B60" s="16" t="s">
        <v>60</v>
      </c>
      <c r="C60" s="24" t="s">
        <v>58</v>
      </c>
      <c r="D60" s="24">
        <v>48</v>
      </c>
      <c r="E60" s="24" t="s">
        <v>55</v>
      </c>
      <c r="F60" s="24"/>
      <c r="G60" s="24" t="s">
        <v>68</v>
      </c>
      <c r="H60" s="15">
        <f t="shared" si="4"/>
        <v>0</v>
      </c>
    </row>
    <row r="61" spans="1:8" x14ac:dyDescent="0.3">
      <c r="A61" s="10"/>
      <c r="B61" s="10" t="s">
        <v>27</v>
      </c>
      <c r="C61" s="24"/>
      <c r="D61" s="24"/>
      <c r="E61" s="24"/>
      <c r="F61" s="24"/>
      <c r="G61" s="24"/>
      <c r="H61" s="29">
        <f>SUM(H54:H60)</f>
        <v>0</v>
      </c>
    </row>
    <row r="62" spans="1:8" x14ac:dyDescent="0.3">
      <c r="A62" s="10" t="s">
        <v>26</v>
      </c>
      <c r="B62" s="25" t="s">
        <v>20</v>
      </c>
      <c r="C62" s="24"/>
      <c r="D62" s="24"/>
      <c r="E62" s="24"/>
      <c r="F62" s="24"/>
      <c r="G62" s="24"/>
      <c r="H62" s="24"/>
    </row>
    <row r="63" spans="1:8" x14ac:dyDescent="0.3">
      <c r="A63" s="10"/>
      <c r="B63" s="16" t="s">
        <v>62</v>
      </c>
      <c r="C63" s="24" t="s">
        <v>56</v>
      </c>
      <c r="D63" s="24">
        <v>2940</v>
      </c>
      <c r="E63" s="24" t="s">
        <v>53</v>
      </c>
      <c r="F63" s="24"/>
      <c r="G63" s="24" t="s">
        <v>54</v>
      </c>
      <c r="H63" s="15">
        <f t="shared" ref="H63:H69" si="5">D63*F63</f>
        <v>0</v>
      </c>
    </row>
    <row r="64" spans="1:8" x14ac:dyDescent="0.3">
      <c r="A64" s="10"/>
      <c r="B64" s="16" t="s">
        <v>63</v>
      </c>
      <c r="C64" s="26">
        <v>240000</v>
      </c>
      <c r="D64" s="26">
        <v>240000</v>
      </c>
      <c r="E64" s="24" t="s">
        <v>12</v>
      </c>
      <c r="F64" s="24"/>
      <c r="G64" s="24" t="s">
        <v>13</v>
      </c>
      <c r="H64" s="15">
        <f t="shared" si="5"/>
        <v>0</v>
      </c>
    </row>
    <row r="65" spans="1:8" x14ac:dyDescent="0.3">
      <c r="A65" s="10"/>
      <c r="B65" s="16" t="s">
        <v>61</v>
      </c>
      <c r="C65" s="26">
        <v>240000</v>
      </c>
      <c r="D65" s="26">
        <v>240000</v>
      </c>
      <c r="E65" s="24" t="s">
        <v>12</v>
      </c>
      <c r="F65" s="24"/>
      <c r="G65" s="24" t="s">
        <v>13</v>
      </c>
      <c r="H65" s="15">
        <f t="shared" si="5"/>
        <v>0</v>
      </c>
    </row>
    <row r="66" spans="1:8" x14ac:dyDescent="0.3">
      <c r="A66" s="10"/>
      <c r="B66" s="16" t="s">
        <v>51</v>
      </c>
      <c r="C66" s="26">
        <v>240000</v>
      </c>
      <c r="D66" s="26">
        <v>240000</v>
      </c>
      <c r="E66" s="24" t="s">
        <v>12</v>
      </c>
      <c r="F66" s="24"/>
      <c r="G66" s="24" t="s">
        <v>13</v>
      </c>
      <c r="H66" s="15">
        <f t="shared" si="5"/>
        <v>0</v>
      </c>
    </row>
    <row r="67" spans="1:8" x14ac:dyDescent="0.3">
      <c r="A67" s="10"/>
      <c r="B67" s="16" t="s">
        <v>52</v>
      </c>
      <c r="C67" s="26">
        <v>240000</v>
      </c>
      <c r="D67" s="26">
        <v>240000</v>
      </c>
      <c r="E67" s="24" t="s">
        <v>12</v>
      </c>
      <c r="F67" s="24"/>
      <c r="G67" s="24" t="s">
        <v>13</v>
      </c>
      <c r="H67" s="15">
        <f t="shared" si="5"/>
        <v>0</v>
      </c>
    </row>
    <row r="68" spans="1:8" x14ac:dyDescent="0.3">
      <c r="A68" s="10"/>
      <c r="B68" s="16" t="s">
        <v>59</v>
      </c>
      <c r="C68" s="24" t="s">
        <v>56</v>
      </c>
      <c r="D68" s="24">
        <v>2940</v>
      </c>
      <c r="E68" s="24" t="s">
        <v>53</v>
      </c>
      <c r="F68" s="24"/>
      <c r="G68" s="24" t="s">
        <v>54</v>
      </c>
      <c r="H68" s="15">
        <f t="shared" si="5"/>
        <v>0</v>
      </c>
    </row>
    <row r="69" spans="1:8" x14ac:dyDescent="0.3">
      <c r="A69" s="10"/>
      <c r="B69" s="16" t="s">
        <v>60</v>
      </c>
      <c r="C69" s="24" t="s">
        <v>57</v>
      </c>
      <c r="D69" s="24">
        <v>24</v>
      </c>
      <c r="E69" s="24" t="s">
        <v>55</v>
      </c>
      <c r="F69" s="24"/>
      <c r="G69" s="24" t="s">
        <v>68</v>
      </c>
      <c r="H69" s="15">
        <f t="shared" si="5"/>
        <v>0</v>
      </c>
    </row>
    <row r="70" spans="1:8" x14ac:dyDescent="0.3">
      <c r="A70" s="10"/>
      <c r="B70" s="10" t="s">
        <v>27</v>
      </c>
      <c r="C70" s="24"/>
      <c r="D70" s="24"/>
      <c r="E70" s="24"/>
      <c r="F70" s="24"/>
      <c r="G70" s="24"/>
      <c r="H70" s="29">
        <f>SUM(H63:H69)</f>
        <v>0</v>
      </c>
    </row>
    <row r="71" spans="1:8" x14ac:dyDescent="0.3">
      <c r="A71" s="10" t="s">
        <v>76</v>
      </c>
      <c r="B71" s="25" t="s">
        <v>21</v>
      </c>
      <c r="C71" s="24"/>
      <c r="D71" s="24"/>
      <c r="E71" s="24"/>
      <c r="F71" s="24"/>
      <c r="G71" s="24"/>
      <c r="H71" s="24"/>
    </row>
    <row r="72" spans="1:8" x14ac:dyDescent="0.3">
      <c r="A72" s="10"/>
      <c r="B72" s="31" t="s">
        <v>62</v>
      </c>
      <c r="C72" s="24" t="s">
        <v>72</v>
      </c>
      <c r="D72" s="24">
        <v>492</v>
      </c>
      <c r="E72" s="24" t="s">
        <v>53</v>
      </c>
      <c r="F72" s="30"/>
      <c r="G72" s="24" t="s">
        <v>54</v>
      </c>
      <c r="H72" s="15">
        <f t="shared" ref="H72:H79" si="6">D72*F72</f>
        <v>0</v>
      </c>
    </row>
    <row r="73" spans="1:8" x14ac:dyDescent="0.3">
      <c r="A73" s="10"/>
      <c r="B73" s="31" t="s">
        <v>64</v>
      </c>
      <c r="C73" s="26">
        <v>19552</v>
      </c>
      <c r="D73" s="26">
        <v>19552</v>
      </c>
      <c r="E73" s="24" t="s">
        <v>12</v>
      </c>
      <c r="F73" s="30"/>
      <c r="G73" s="24" t="s">
        <v>13</v>
      </c>
      <c r="H73" s="15">
        <f t="shared" si="6"/>
        <v>0</v>
      </c>
    </row>
    <row r="74" spans="1:8" x14ac:dyDescent="0.3">
      <c r="A74" s="10"/>
      <c r="B74" s="31" t="s">
        <v>65</v>
      </c>
      <c r="C74" s="26">
        <v>45043</v>
      </c>
      <c r="D74" s="26">
        <v>45043</v>
      </c>
      <c r="E74" s="24" t="s">
        <v>12</v>
      </c>
      <c r="F74" s="30"/>
      <c r="G74" s="24" t="s">
        <v>13</v>
      </c>
      <c r="H74" s="15">
        <f t="shared" si="6"/>
        <v>0</v>
      </c>
    </row>
    <row r="75" spans="1:8" x14ac:dyDescent="0.3">
      <c r="A75" s="10"/>
      <c r="B75" s="31" t="s">
        <v>61</v>
      </c>
      <c r="C75" s="26">
        <v>64595</v>
      </c>
      <c r="D75" s="26">
        <v>64595</v>
      </c>
      <c r="E75" s="24" t="s">
        <v>12</v>
      </c>
      <c r="F75" s="30"/>
      <c r="G75" s="24" t="s">
        <v>13</v>
      </c>
      <c r="H75" s="15">
        <f t="shared" si="6"/>
        <v>0</v>
      </c>
    </row>
    <row r="76" spans="1:8" x14ac:dyDescent="0.3">
      <c r="A76" s="10"/>
      <c r="B76" s="31" t="s">
        <v>51</v>
      </c>
      <c r="C76" s="26">
        <v>64595</v>
      </c>
      <c r="D76" s="26">
        <v>64595</v>
      </c>
      <c r="E76" s="24" t="s">
        <v>12</v>
      </c>
      <c r="F76" s="30"/>
      <c r="G76" s="24" t="s">
        <v>13</v>
      </c>
      <c r="H76" s="15">
        <f t="shared" si="6"/>
        <v>0</v>
      </c>
    </row>
    <row r="77" spans="1:8" x14ac:dyDescent="0.3">
      <c r="A77" s="10"/>
      <c r="B77" s="31" t="s">
        <v>52</v>
      </c>
      <c r="C77" s="26">
        <v>64595</v>
      </c>
      <c r="D77" s="26">
        <v>64595</v>
      </c>
      <c r="E77" s="24" t="s">
        <v>12</v>
      </c>
      <c r="F77" s="30"/>
      <c r="G77" s="24" t="s">
        <v>13</v>
      </c>
      <c r="H77" s="15">
        <f t="shared" si="6"/>
        <v>0</v>
      </c>
    </row>
    <row r="78" spans="1:8" x14ac:dyDescent="0.3">
      <c r="A78" s="10"/>
      <c r="B78" s="31" t="s">
        <v>59</v>
      </c>
      <c r="C78" s="24" t="s">
        <v>72</v>
      </c>
      <c r="D78" s="24">
        <v>492</v>
      </c>
      <c r="E78" s="24" t="s">
        <v>53</v>
      </c>
      <c r="F78" s="30"/>
      <c r="G78" s="24" t="s">
        <v>54</v>
      </c>
      <c r="H78" s="15">
        <f t="shared" si="6"/>
        <v>0</v>
      </c>
    </row>
    <row r="79" spans="1:8" x14ac:dyDescent="0.3">
      <c r="A79" s="10"/>
      <c r="B79" s="31" t="s">
        <v>60</v>
      </c>
      <c r="C79" s="24">
        <v>12</v>
      </c>
      <c r="D79" s="24">
        <v>12</v>
      </c>
      <c r="E79" s="24" t="s">
        <v>55</v>
      </c>
      <c r="F79" s="30"/>
      <c r="G79" s="24" t="s">
        <v>68</v>
      </c>
      <c r="H79" s="15">
        <f t="shared" si="6"/>
        <v>0</v>
      </c>
    </row>
    <row r="80" spans="1:8" x14ac:dyDescent="0.3">
      <c r="A80" s="10"/>
      <c r="B80" s="10" t="s">
        <v>28</v>
      </c>
      <c r="C80" s="24"/>
      <c r="D80" s="24"/>
      <c r="E80" s="24"/>
      <c r="F80" s="24"/>
      <c r="G80" s="24"/>
      <c r="H80" s="29">
        <f>SUM(H72:H79)</f>
        <v>0</v>
      </c>
    </row>
    <row r="81" spans="1:8" ht="15.6" x14ac:dyDescent="0.3">
      <c r="A81" s="1" t="s">
        <v>31</v>
      </c>
      <c r="B81" s="32" t="s">
        <v>34</v>
      </c>
      <c r="C81" s="33"/>
      <c r="D81" s="33"/>
      <c r="E81" s="33"/>
      <c r="F81" s="33"/>
      <c r="G81" s="34"/>
      <c r="H81" s="28">
        <f>H12</f>
        <v>0</v>
      </c>
    </row>
    <row r="82" spans="1:8" ht="15.6" x14ac:dyDescent="0.3">
      <c r="A82" s="1" t="s">
        <v>32</v>
      </c>
      <c r="B82" s="32" t="s">
        <v>35</v>
      </c>
      <c r="C82" s="33"/>
      <c r="D82" s="33"/>
      <c r="E82" s="33"/>
      <c r="F82" s="33"/>
      <c r="G82" s="34"/>
      <c r="H82" s="28">
        <f>H22+H32+H42+H52+H61+H70+H80</f>
        <v>0</v>
      </c>
    </row>
    <row r="83" spans="1:8" ht="15.6" x14ac:dyDescent="0.3">
      <c r="A83" s="1" t="s">
        <v>33</v>
      </c>
      <c r="B83" s="32" t="s">
        <v>36</v>
      </c>
      <c r="C83" s="33"/>
      <c r="D83" s="33"/>
      <c r="E83" s="33"/>
      <c r="F83" s="33"/>
      <c r="G83" s="34"/>
      <c r="H83" s="28">
        <f>H81+H82</f>
        <v>0</v>
      </c>
    </row>
    <row r="86" spans="1:8" ht="15" x14ac:dyDescent="0.3">
      <c r="A86" s="18" t="s">
        <v>38</v>
      </c>
    </row>
    <row r="87" spans="1:8" x14ac:dyDescent="0.3">
      <c r="B87" s="19" t="s">
        <v>39</v>
      </c>
    </row>
    <row r="88" spans="1:8" ht="15" x14ac:dyDescent="0.3">
      <c r="A88" s="20" t="s">
        <v>40</v>
      </c>
    </row>
    <row r="89" spans="1:8" ht="15" x14ac:dyDescent="0.3">
      <c r="B89" s="19" t="s">
        <v>41</v>
      </c>
    </row>
    <row r="90" spans="1:8" x14ac:dyDescent="0.3">
      <c r="A90" t="s">
        <v>42</v>
      </c>
    </row>
    <row r="91" spans="1:8" ht="17.399999999999999" customHeight="1" x14ac:dyDescent="0.3">
      <c r="A91" s="35" t="s">
        <v>50</v>
      </c>
      <c r="B91" s="35"/>
      <c r="C91" s="35"/>
      <c r="D91" s="35"/>
      <c r="E91" s="35"/>
      <c r="F91" s="35"/>
      <c r="G91" s="35"/>
      <c r="H91" s="35"/>
    </row>
    <row r="92" spans="1:8" x14ac:dyDescent="0.3">
      <c r="A92" t="s">
        <v>43</v>
      </c>
    </row>
    <row r="95" spans="1:8" x14ac:dyDescent="0.3">
      <c r="G95" t="s">
        <v>44</v>
      </c>
    </row>
    <row r="96" spans="1:8" x14ac:dyDescent="0.3">
      <c r="G96" t="s">
        <v>45</v>
      </c>
    </row>
    <row r="97" spans="7:7" x14ac:dyDescent="0.3">
      <c r="G97" t="s">
        <v>46</v>
      </c>
    </row>
  </sheetData>
  <mergeCells count="12">
    <mergeCell ref="B81:G81"/>
    <mergeCell ref="B82:G82"/>
    <mergeCell ref="B83:G83"/>
    <mergeCell ref="A91:H91"/>
    <mergeCell ref="A4:H4"/>
    <mergeCell ref="B6:B9"/>
    <mergeCell ref="C6:C9"/>
    <mergeCell ref="E6:E9"/>
    <mergeCell ref="A6:A9"/>
    <mergeCell ref="B11:H11"/>
    <mergeCell ref="B13:H13"/>
    <mergeCell ref="D6:D9"/>
  </mergeCells>
  <pageMargins left="0.7" right="0.7" top="0.75" bottom="0.75" header="0.3" footer="0.3"/>
  <pageSetup paperSize="9" scale="49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Zamowienia Publiczne</dc:creator>
  <cp:lastModifiedBy>Zamowienia Publiczne</cp:lastModifiedBy>
  <cp:lastPrinted>2020-11-12T13:49:29Z</cp:lastPrinted>
  <dcterms:created xsi:type="dcterms:W3CDTF">2020-11-06T10:13:03Z</dcterms:created>
  <dcterms:modified xsi:type="dcterms:W3CDTF">2020-11-12T13:51:45Z</dcterms:modified>
</cp:coreProperties>
</file>